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F6C03F94-D798-4B78-B37A-B570F0AD07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5" r:id="rId1"/>
  </sheets>
  <calcPr calcId="191029"/>
</workbook>
</file>

<file path=xl/calcChain.xml><?xml version="1.0" encoding="utf-8"?>
<calcChain xmlns="http://schemas.openxmlformats.org/spreadsheetml/2006/main">
  <c r="D35" i="5" l="1"/>
  <c r="E35" i="5"/>
  <c r="C35" i="5"/>
  <c r="D32" i="5"/>
  <c r="E32" i="5"/>
  <c r="C32" i="5"/>
  <c r="C26" i="5"/>
  <c r="G26" i="5" s="1"/>
  <c r="D26" i="5"/>
  <c r="E26" i="5"/>
  <c r="F26" i="5"/>
  <c r="I26" i="5" s="1"/>
  <c r="C17" i="5"/>
  <c r="D17" i="5"/>
  <c r="E17" i="5"/>
  <c r="F17" i="5"/>
  <c r="G5" i="5"/>
  <c r="H5" i="5"/>
  <c r="I5" i="5"/>
  <c r="G6" i="5"/>
  <c r="H6" i="5"/>
  <c r="I6" i="5"/>
  <c r="G7" i="5"/>
  <c r="H7" i="5"/>
  <c r="I7" i="5"/>
  <c r="G8" i="5"/>
  <c r="H8" i="5"/>
  <c r="I8" i="5"/>
  <c r="G9" i="5"/>
  <c r="H9" i="5"/>
  <c r="I9" i="5"/>
  <c r="G10" i="5"/>
  <c r="H10" i="5"/>
  <c r="I10" i="5"/>
  <c r="G11" i="5"/>
  <c r="H11" i="5"/>
  <c r="I11" i="5"/>
  <c r="G12" i="5"/>
  <c r="H12" i="5"/>
  <c r="I12" i="5"/>
  <c r="G13" i="5"/>
  <c r="H13" i="5"/>
  <c r="I13" i="5"/>
  <c r="G14" i="5"/>
  <c r="H14" i="5"/>
  <c r="I14" i="5"/>
  <c r="G15" i="5"/>
  <c r="H15" i="5"/>
  <c r="I15" i="5"/>
  <c r="G16" i="5"/>
  <c r="H16" i="5"/>
  <c r="I16" i="5"/>
  <c r="G17" i="5"/>
  <c r="G18" i="5"/>
  <c r="H18" i="5"/>
  <c r="I18" i="5"/>
  <c r="G19" i="5"/>
  <c r="I19" i="5"/>
  <c r="G20" i="5"/>
  <c r="I20" i="5"/>
  <c r="G21" i="5"/>
  <c r="H21" i="5"/>
  <c r="I21" i="5"/>
  <c r="G22" i="5"/>
  <c r="H22" i="5"/>
  <c r="I22" i="5"/>
  <c r="G23" i="5"/>
  <c r="H23" i="5"/>
  <c r="I23" i="5"/>
  <c r="G24" i="5"/>
  <c r="I24" i="5"/>
  <c r="G25" i="5"/>
  <c r="I25" i="5"/>
  <c r="G27" i="5"/>
  <c r="H27" i="5"/>
  <c r="I27" i="5"/>
  <c r="G28" i="5"/>
  <c r="H28" i="5"/>
  <c r="I28" i="5"/>
  <c r="G29" i="5"/>
  <c r="H29" i="5"/>
  <c r="I29" i="5"/>
  <c r="G30" i="5"/>
  <c r="H30" i="5"/>
  <c r="I30" i="5"/>
  <c r="G31" i="5"/>
  <c r="H31" i="5"/>
  <c r="I31" i="5"/>
  <c r="G33" i="5"/>
  <c r="H33" i="5"/>
  <c r="I33" i="5"/>
  <c r="G34" i="5"/>
  <c r="H34" i="5"/>
  <c r="I34" i="5"/>
  <c r="F32" i="5" l="1"/>
  <c r="F35" i="5" s="1"/>
  <c r="I35" i="5" s="1"/>
  <c r="H17" i="5"/>
  <c r="I32" i="5"/>
  <c r="I17" i="5"/>
  <c r="G35" i="5"/>
  <c r="G32" i="5"/>
  <c r="H26" i="5"/>
  <c r="H32" i="5" l="1"/>
  <c r="H35" i="5"/>
</calcChain>
</file>

<file path=xl/sharedStrings.xml><?xml version="1.0" encoding="utf-8"?>
<sst xmlns="http://schemas.openxmlformats.org/spreadsheetml/2006/main" count="48" uniqueCount="43">
  <si>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</si>
  <si>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</si>
  <si>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</si>
  <si>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</si>
  <si>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</si>
  <si>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</si>
  <si>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</si>
  <si>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</si>
  <si>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</si>
  <si>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</si>
  <si>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</si>
  <si>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</si>
  <si>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</si>
  <si>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</si>
  <si>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</si>
  <si>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</si>
  <si>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</si>
  <si>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</si>
  <si>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</si>
  <si>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</si>
  <si>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</si>
  <si>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</si>
  <si>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</si>
  <si>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</si>
  <si>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</si>
  <si>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</si>
  <si>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</si>
  <si>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</si>
  <si>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</si>
  <si>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Total</t>
  </si>
  <si>
    <t>RRB</t>
  </si>
  <si>
    <t>Grand</t>
  </si>
  <si>
    <t>SBI</t>
  </si>
  <si>
    <t>ICICI</t>
  </si>
  <si>
    <t>All Banks</t>
  </si>
  <si>
    <t>BAND</t>
  </si>
  <si>
    <t>Small FB</t>
  </si>
  <si>
    <t>Pub</t>
  </si>
  <si>
    <t>Priv</t>
  </si>
  <si>
    <t>NEDFI</t>
  </si>
  <si>
    <t>FED</t>
  </si>
  <si>
    <t>Bank Name</t>
  </si>
  <si>
    <t>Segregation of Advances in Arunachal Pradesh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</si>
</sst>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0" fillId="33" borderId="0" xfId="0" applyFill="1"/>
    <xf numFmtId="0" fontId="0" fillId="0" borderId="14" xfId="0" applyBorder="1" applyAlignment="1">
      <alignment wrapText="1"/>
    </xf>
    <xf numFmtId="0" fontId="1" fillId="0" borderId="14" xfId="0" applyFont="1" applyBorder="1" applyAlignment="1">
      <alignment wrapText="1"/>
    </xf>
    <xf numFmtId="0" fontId="0" fillId="33" borderId="14" xfId="0" applyFill="1" applyBorder="1" applyAlignment="1">
      <alignment wrapText="1"/>
    </xf>
    <xf numFmtId="2" fontId="0" fillId="33" borderId="14" xfId="0" applyNumberFormat="1" applyFill="1" applyBorder="1" applyAlignment="1">
      <alignment wrapText="1"/>
    </xf>
    <xf numFmtId="2" fontId="1" fillId="33" borderId="14" xfId="0" applyNumberFormat="1" applyFont="1" applyFill="1" applyBorder="1" applyAlignment="1">
      <alignment wrapText="1"/>
    </xf>
    <xf numFmtId="0" fontId="20" fillId="33" borderId="0" xfId="0" applyFont="1" applyFill="1" applyAlignment="1">
      <alignment horizontal="center" vertical="center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sheetPr>
    <tabColor theme="0"/>
  </sheetPr>
  <dimension ref="A1:I35"/>
  <sheetViews>
    <sheetView tabSelected="1" topLeftCell="A10" workbookViewId="0">
      <selection sqref="A1:I35"/>
    </sheetView>
  </sheetViews>
  <sheetFormatPr defaultRowHeight="14.4" x14ac:dyDescent="0.3"/>
  <cols>
    <col min="1" max="1" width="8.33203125" customWidth="1"/>
    <col min="2" max="2" width="6.33203125" customWidth="1"/>
    <col min="3" max="3" width="9.6640625" style="1" bestFit="1" customWidth="1"/>
    <col min="4" max="4" width="10.33203125" style="1" bestFit="1" customWidth="1"/>
    <col min="5" max="5" width="10.5546875" style="1" bestFit="1" customWidth="1"/>
    <col min="6" max="6" width="9.6640625" style="1" bestFit="1" customWidth="1"/>
    <col min="7" max="7" width="8.33203125" style="1" customWidth="1"/>
    <col min="8" max="9" width="10.6640625" style="1" bestFit="1" customWidth="1"/>
    <col min="13" max="13" width="9" customWidth="1"/>
  </cols>
  <sheetData>
    <row r="1" spans="1:9" ht="19.2" customHeight="1" x14ac:dyDescent="0.3">
      <c r="A1" s="10">
        <v>10</v>
      </c>
      <c r="B1" s="10"/>
      <c r="C1" s="10"/>
      <c r="D1" s="10"/>
      <c r="E1" s="10"/>
      <c r="F1" s="10"/>
      <c r="G1" s="10"/>
      <c r="H1" s="10"/>
      <c r="I1" s="10"/>
    </row>
    <row r="2" spans="1:9" ht="25.2" customHeight="1" x14ac:dyDescent="0.3">
      <c r="A2" s="11" t="s">
        <v>42</v>
      </c>
      <c r="B2" s="12"/>
      <c r="C2" s="12"/>
      <c r="D2" s="12"/>
      <c r="E2" s="12"/>
      <c r="F2" s="12"/>
      <c r="G2" s="12"/>
      <c r="H2" s="12"/>
      <c r="I2" s="13"/>
    </row>
    <row r="3" spans="1:9" ht="18" customHeight="1" x14ac:dyDescent="0.3">
      <c r="A3" s="14" t="s">
        <v>23</v>
      </c>
      <c r="B3" s="15"/>
      <c r="C3" s="15"/>
      <c r="D3" s="15"/>
      <c r="E3" s="15"/>
      <c r="F3" s="15"/>
      <c r="G3" s="15"/>
      <c r="H3" s="15"/>
      <c r="I3" s="16"/>
    </row>
    <row r="4" spans="1:9" ht="57.6" x14ac:dyDescent="0.3">
      <c r="A4" s="2" t="s">
        <v>0</v>
      </c>
      <c r="B4" s="2" t="s">
        <v>41</v>
      </c>
      <c r="C4" s="3" t="s">
        <v>2</v>
      </c>
      <c r="D4" s="3" t="s">
        <v>24</v>
      </c>
      <c r="E4" s="3" t="s">
        <v>1</v>
      </c>
      <c r="F4" s="3" t="s">
        <v>25</v>
      </c>
      <c r="G4" s="3" t="s">
        <v>26</v>
      </c>
      <c r="H4" s="3" t="s">
        <v>27</v>
      </c>
      <c r="I4" s="3" t="s">
        <v>28</v>
      </c>
    </row>
    <row r="5" spans="1:9" x14ac:dyDescent="0.3">
      <c r="A5" s="5">
        <v>1</v>
      </c>
      <c r="B5" s="5" t="s">
        <v>3</v>
      </c>
      <c r="C5" s="8">
        <v>49757.64</v>
      </c>
      <c r="D5" s="8">
        <v>12975</v>
      </c>
      <c r="E5" s="8">
        <v>62733.1</v>
      </c>
      <c r="F5" s="8">
        <v>3152.88</v>
      </c>
      <c r="G5" s="8">
        <f>C5/E5*100</f>
        <v>79.316405533920687</v>
      </c>
      <c r="H5" s="8">
        <f>F5/C5*100</f>
        <v>6.3364741575364105</v>
      </c>
      <c r="I5" s="8">
        <f>F5/E5*100</f>
        <v>5.0258635393436641</v>
      </c>
    </row>
    <row r="6" spans="1:9" x14ac:dyDescent="0.3">
      <c r="A6" s="5">
        <v>2</v>
      </c>
      <c r="B6" s="5" t="s">
        <v>4</v>
      </c>
      <c r="C6" s="8">
        <v>5373.31</v>
      </c>
      <c r="D6" s="8">
        <v>5340</v>
      </c>
      <c r="E6" s="8">
        <v>10713</v>
      </c>
      <c r="F6" s="8">
        <v>810.77</v>
      </c>
      <c r="G6" s="8">
        <f t="shared" ref="G6:G35" si="0">C6/E6*100</f>
        <v>50.156912162792878</v>
      </c>
      <c r="H6" s="8">
        <f t="shared" ref="H6:H35" si="1">F6/C6*100</f>
        <v>15.088837234404862</v>
      </c>
      <c r="I6" s="8">
        <f t="shared" ref="I6:I34" si="2">F6/E6*100</f>
        <v>7.5680948380472319</v>
      </c>
    </row>
    <row r="7" spans="1:9" x14ac:dyDescent="0.3">
      <c r="A7" s="5">
        <v>3</v>
      </c>
      <c r="B7" s="5" t="s">
        <v>5</v>
      </c>
      <c r="C7" s="8">
        <v>5300.74</v>
      </c>
      <c r="D7" s="8">
        <v>1829</v>
      </c>
      <c r="E7" s="8">
        <v>7130.06</v>
      </c>
      <c r="F7" s="8">
        <v>668.76</v>
      </c>
      <c r="G7" s="8">
        <f t="shared" si="0"/>
        <v>74.343553911187271</v>
      </c>
      <c r="H7" s="8">
        <f t="shared" si="1"/>
        <v>12.616351679199509</v>
      </c>
      <c r="I7" s="8">
        <f t="shared" si="2"/>
        <v>9.379444212250668</v>
      </c>
    </row>
    <row r="8" spans="1:9" s="4" customFormat="1" x14ac:dyDescent="0.3">
      <c r="A8" s="5">
        <v>4</v>
      </c>
      <c r="B8" s="5" t="s">
        <v>6</v>
      </c>
      <c r="C8" s="8">
        <v>13211.32</v>
      </c>
      <c r="D8" s="8">
        <v>10011</v>
      </c>
      <c r="E8" s="8">
        <v>23222.68</v>
      </c>
      <c r="F8" s="8">
        <v>2429.36</v>
      </c>
      <c r="G8" s="8">
        <f t="shared" si="0"/>
        <v>56.889730212016879</v>
      </c>
      <c r="H8" s="8">
        <f t="shared" si="1"/>
        <v>18.388472915651125</v>
      </c>
      <c r="I8" s="8">
        <f t="shared" si="2"/>
        <v>10.461152631823717</v>
      </c>
    </row>
    <row r="9" spans="1:9" x14ac:dyDescent="0.3">
      <c r="A9" s="5">
        <v>5</v>
      </c>
      <c r="B9" s="7" t="s">
        <v>7</v>
      </c>
      <c r="C9" s="8">
        <v>6631.21</v>
      </c>
      <c r="D9" s="8">
        <v>2434</v>
      </c>
      <c r="E9" s="8">
        <v>9065.25</v>
      </c>
      <c r="F9" s="8">
        <v>195.93</v>
      </c>
      <c r="G9" s="8">
        <f t="shared" si="0"/>
        <v>73.149775240616648</v>
      </c>
      <c r="H9" s="8">
        <f t="shared" si="1"/>
        <v>2.9546643825184247</v>
      </c>
      <c r="I9" s="8">
        <f t="shared" si="2"/>
        <v>2.1613303549267808</v>
      </c>
    </row>
    <row r="10" spans="1:9" x14ac:dyDescent="0.3">
      <c r="A10" s="5">
        <v>6</v>
      </c>
      <c r="B10" s="5" t="s">
        <v>8</v>
      </c>
      <c r="C10" s="8">
        <v>17506.990000000002</v>
      </c>
      <c r="D10" s="8">
        <v>5156</v>
      </c>
      <c r="E10" s="8">
        <v>22662.62</v>
      </c>
      <c r="F10" s="8">
        <v>1164.9000000000001</v>
      </c>
      <c r="G10" s="8">
        <f t="shared" si="0"/>
        <v>77.250512076714884</v>
      </c>
      <c r="H10" s="8">
        <f t="shared" si="1"/>
        <v>6.6539136653416726</v>
      </c>
      <c r="I10" s="8">
        <f t="shared" si="2"/>
        <v>5.1401823796189499</v>
      </c>
    </row>
    <row r="11" spans="1:9" s="4" customFormat="1" x14ac:dyDescent="0.3">
      <c r="A11" s="5">
        <v>7</v>
      </c>
      <c r="B11" s="5" t="s">
        <v>9</v>
      </c>
      <c r="C11" s="8">
        <v>1680.29</v>
      </c>
      <c r="D11" s="8">
        <v>488</v>
      </c>
      <c r="E11" s="8">
        <v>2168.14</v>
      </c>
      <c r="F11" s="8">
        <v>155.22</v>
      </c>
      <c r="G11" s="8">
        <f t="shared" si="0"/>
        <v>77.499146734066997</v>
      </c>
      <c r="H11" s="8">
        <f t="shared" si="1"/>
        <v>9.237691112843617</v>
      </c>
      <c r="I11" s="8">
        <f t="shared" si="2"/>
        <v>7.1591317903825402</v>
      </c>
    </row>
    <row r="12" spans="1:9" x14ac:dyDescent="0.3">
      <c r="A12" s="5">
        <v>8</v>
      </c>
      <c r="B12" s="5" t="s">
        <v>10</v>
      </c>
      <c r="C12" s="8">
        <v>14041.15</v>
      </c>
      <c r="D12" s="8">
        <v>14318</v>
      </c>
      <c r="E12" s="8">
        <v>28358.83</v>
      </c>
      <c r="F12" s="8">
        <v>1874</v>
      </c>
      <c r="G12" s="8">
        <f t="shared" si="0"/>
        <v>49.512444624831133</v>
      </c>
      <c r="H12" s="8">
        <f t="shared" si="1"/>
        <v>13.346485152569413</v>
      </c>
      <c r="I12" s="8">
        <f t="shared" si="2"/>
        <v>6.6081710705272396</v>
      </c>
    </row>
    <row r="13" spans="1:9" x14ac:dyDescent="0.3">
      <c r="A13" s="5">
        <v>9</v>
      </c>
      <c r="B13" s="5" t="s">
        <v>11</v>
      </c>
      <c r="C13" s="8">
        <v>1113.32</v>
      </c>
      <c r="D13" s="8">
        <v>873</v>
      </c>
      <c r="E13" s="8">
        <v>1986.47</v>
      </c>
      <c r="F13" s="8">
        <v>323.62</v>
      </c>
      <c r="G13" s="8">
        <f t="shared" si="0"/>
        <v>56.045145408689777</v>
      </c>
      <c r="H13" s="8">
        <f t="shared" si="1"/>
        <v>29.068012790572347</v>
      </c>
      <c r="I13" s="8">
        <f t="shared" si="2"/>
        <v>16.291210035892814</v>
      </c>
    </row>
    <row r="14" spans="1:9" x14ac:dyDescent="0.3">
      <c r="A14" s="5">
        <v>10</v>
      </c>
      <c r="B14" s="5" t="s">
        <v>32</v>
      </c>
      <c r="C14" s="8">
        <v>138529.29999999999</v>
      </c>
      <c r="D14" s="8">
        <v>519415</v>
      </c>
      <c r="E14" s="8">
        <v>657943.94999999995</v>
      </c>
      <c r="F14" s="8">
        <v>102287.16</v>
      </c>
      <c r="G14" s="8">
        <f t="shared" si="0"/>
        <v>21.054878610860392</v>
      </c>
      <c r="H14" s="8">
        <f t="shared" si="1"/>
        <v>73.837924540151448</v>
      </c>
      <c r="I14" s="8">
        <f t="shared" si="2"/>
        <v>15.546485380707583</v>
      </c>
    </row>
    <row r="15" spans="1:9" x14ac:dyDescent="0.3">
      <c r="A15" s="5">
        <v>11</v>
      </c>
      <c r="B15" s="5" t="s">
        <v>12</v>
      </c>
      <c r="C15" s="8">
        <v>8951.64</v>
      </c>
      <c r="D15" s="8">
        <v>2626</v>
      </c>
      <c r="E15" s="8">
        <v>11577.29</v>
      </c>
      <c r="F15" s="8">
        <v>1808.11</v>
      </c>
      <c r="G15" s="8">
        <f t="shared" si="0"/>
        <v>77.320685583586481</v>
      </c>
      <c r="H15" s="8">
        <f t="shared" si="1"/>
        <v>20.198645164461485</v>
      </c>
      <c r="I15" s="8">
        <f t="shared" si="2"/>
        <v>15.617730919757559</v>
      </c>
    </row>
    <row r="16" spans="1:9" x14ac:dyDescent="0.3">
      <c r="A16" s="5">
        <v>12</v>
      </c>
      <c r="B16" s="5" t="s">
        <v>13</v>
      </c>
      <c r="C16" s="8">
        <v>1000.87</v>
      </c>
      <c r="D16" s="8">
        <v>1160</v>
      </c>
      <c r="E16" s="8">
        <v>2161.31</v>
      </c>
      <c r="F16" s="8">
        <v>276.67</v>
      </c>
      <c r="G16" s="8">
        <f t="shared" si="0"/>
        <v>46.30848883316137</v>
      </c>
      <c r="H16" s="8">
        <f t="shared" si="1"/>
        <v>27.642950632949336</v>
      </c>
      <c r="I16" s="8">
        <f t="shared" si="2"/>
        <v>12.801032707015652</v>
      </c>
    </row>
    <row r="17" spans="1:9" x14ac:dyDescent="0.3">
      <c r="A17" s="6" t="s">
        <v>37</v>
      </c>
      <c r="B17" s="6" t="s">
        <v>29</v>
      </c>
      <c r="C17" s="9">
        <f>SUM(C5:C16)</f>
        <v>263097.77999999997</v>
      </c>
      <c r="D17" s="9">
        <f>SUM(D5:D16)</f>
        <v>576625</v>
      </c>
      <c r="E17" s="9">
        <f>SUM(E5:E16)</f>
        <v>839722.70000000007</v>
      </c>
      <c r="F17" s="9">
        <f>SUM(F5:F16)</f>
        <v>115147.38</v>
      </c>
      <c r="G17" s="9">
        <f t="shared" si="0"/>
        <v>31.33150741310196</v>
      </c>
      <c r="H17" s="9">
        <f t="shared" si="1"/>
        <v>43.766002130462681</v>
      </c>
      <c r="I17" s="9">
        <f t="shared" si="2"/>
        <v>13.712548201924276</v>
      </c>
    </row>
    <row r="18" spans="1:9" x14ac:dyDescent="0.3">
      <c r="A18" s="5">
        <v>1</v>
      </c>
      <c r="B18" s="5" t="s">
        <v>14</v>
      </c>
      <c r="C18" s="8">
        <v>2353.66</v>
      </c>
      <c r="D18" s="8">
        <v>22965</v>
      </c>
      <c r="E18" s="8">
        <v>25318.959999999999</v>
      </c>
      <c r="F18" s="8">
        <v>1080.04</v>
      </c>
      <c r="G18" s="8">
        <f t="shared" si="0"/>
        <v>9.2960374359768316</v>
      </c>
      <c r="H18" s="8">
        <f t="shared" si="1"/>
        <v>45.887681313358769</v>
      </c>
      <c r="I18" s="8">
        <f t="shared" si="2"/>
        <v>4.265736033391577</v>
      </c>
    </row>
    <row r="19" spans="1:9" x14ac:dyDescent="0.3">
      <c r="A19" s="5">
        <v>2</v>
      </c>
      <c r="B19" s="5" t="s">
        <v>35</v>
      </c>
      <c r="C19" s="8">
        <v>0</v>
      </c>
      <c r="D19" s="8">
        <v>19</v>
      </c>
      <c r="E19" s="8">
        <v>18.829999999999998</v>
      </c>
      <c r="F19" s="8">
        <v>4</v>
      </c>
      <c r="G19" s="8">
        <f t="shared" si="0"/>
        <v>0</v>
      </c>
      <c r="H19" s="8">
        <v>0</v>
      </c>
      <c r="I19" s="8">
        <f t="shared" si="2"/>
        <v>21.242697822623473</v>
      </c>
    </row>
    <row r="20" spans="1:9" x14ac:dyDescent="0.3">
      <c r="A20" s="5">
        <v>3</v>
      </c>
      <c r="B20" s="7" t="s">
        <v>40</v>
      </c>
      <c r="C20" s="8">
        <v>799.14</v>
      </c>
      <c r="D20" s="8">
        <v>1163</v>
      </c>
      <c r="E20" s="8">
        <v>1961.91</v>
      </c>
      <c r="F20" s="8">
        <v>76.349999999999994</v>
      </c>
      <c r="G20" s="8">
        <f t="shared" si="0"/>
        <v>40.732755325167815</v>
      </c>
      <c r="H20" s="8">
        <v>0</v>
      </c>
      <c r="I20" s="8">
        <f t="shared" si="2"/>
        <v>3.8916158233558109</v>
      </c>
    </row>
    <row r="21" spans="1:9" ht="17.399999999999999" customHeight="1" x14ac:dyDescent="0.3">
      <c r="A21" s="5">
        <v>4</v>
      </c>
      <c r="B21" s="5" t="s">
        <v>15</v>
      </c>
      <c r="C21" s="8">
        <v>6434.57</v>
      </c>
      <c r="D21" s="8">
        <v>33624</v>
      </c>
      <c r="E21" s="8">
        <v>40059</v>
      </c>
      <c r="F21" s="8">
        <v>2642.82</v>
      </c>
      <c r="G21" s="8">
        <f t="shared" si="0"/>
        <v>16.062732469607329</v>
      </c>
      <c r="H21" s="8">
        <f t="shared" si="1"/>
        <v>41.072208399318058</v>
      </c>
      <c r="I21" s="8">
        <f t="shared" si="2"/>
        <v>6.5973189545420503</v>
      </c>
    </row>
    <row r="22" spans="1:9" s="4" customFormat="1" x14ac:dyDescent="0.3">
      <c r="A22" s="5">
        <v>5</v>
      </c>
      <c r="B22" s="5" t="s">
        <v>33</v>
      </c>
      <c r="C22" s="8">
        <v>7873.55</v>
      </c>
      <c r="D22" s="8">
        <v>33543</v>
      </c>
      <c r="E22" s="8">
        <v>41416.06</v>
      </c>
      <c r="F22" s="8">
        <v>649.46</v>
      </c>
      <c r="G22" s="8">
        <f t="shared" si="0"/>
        <v>19.010861969970104</v>
      </c>
      <c r="H22" s="8">
        <f t="shared" si="1"/>
        <v>8.2486299064589677</v>
      </c>
      <c r="I22" s="8">
        <f t="shared" si="2"/>
        <v>1.5681356459305886</v>
      </c>
    </row>
    <row r="23" spans="1:9" x14ac:dyDescent="0.3">
      <c r="A23" s="5">
        <v>6</v>
      </c>
      <c r="B23" s="5" t="s">
        <v>16</v>
      </c>
      <c r="C23" s="8">
        <v>2203.16</v>
      </c>
      <c r="D23" s="8">
        <v>3397</v>
      </c>
      <c r="E23" s="8">
        <v>5600</v>
      </c>
      <c r="F23" s="8">
        <v>1190.79</v>
      </c>
      <c r="G23" s="8">
        <f t="shared" si="0"/>
        <v>39.342142857142854</v>
      </c>
      <c r="H23" s="8">
        <f t="shared" si="1"/>
        <v>54.049183899489826</v>
      </c>
      <c r="I23" s="8">
        <f t="shared" si="2"/>
        <v>21.264107142857142</v>
      </c>
    </row>
    <row r="24" spans="1:9" x14ac:dyDescent="0.3">
      <c r="A24" s="5">
        <v>7</v>
      </c>
      <c r="B24" s="5" t="s">
        <v>17</v>
      </c>
      <c r="C24" s="8">
        <v>0</v>
      </c>
      <c r="D24" s="8">
        <v>210</v>
      </c>
      <c r="E24" s="8">
        <v>210.03</v>
      </c>
      <c r="F24" s="8">
        <v>0</v>
      </c>
      <c r="G24" s="8">
        <f t="shared" si="0"/>
        <v>0</v>
      </c>
      <c r="H24" s="8">
        <v>0</v>
      </c>
      <c r="I24" s="8">
        <f t="shared" si="2"/>
        <v>0</v>
      </c>
    </row>
    <row r="25" spans="1:9" x14ac:dyDescent="0.3">
      <c r="A25" s="5">
        <v>8</v>
      </c>
      <c r="B25" s="5" t="s">
        <v>19</v>
      </c>
      <c r="C25" s="8">
        <v>2642.82</v>
      </c>
      <c r="D25" s="8">
        <v>4526</v>
      </c>
      <c r="E25" s="8">
        <v>7168.79</v>
      </c>
      <c r="F25" s="8">
        <v>0</v>
      </c>
      <c r="G25" s="8">
        <f t="shared" si="0"/>
        <v>36.865635623306027</v>
      </c>
      <c r="H25" s="8">
        <v>0</v>
      </c>
      <c r="I25" s="8">
        <f t="shared" si="2"/>
        <v>0</v>
      </c>
    </row>
    <row r="26" spans="1:9" x14ac:dyDescent="0.3">
      <c r="A26" s="6" t="s">
        <v>38</v>
      </c>
      <c r="B26" s="6" t="s">
        <v>29</v>
      </c>
      <c r="C26" s="9">
        <f>SUM(C18:C25)</f>
        <v>22306.899999999998</v>
      </c>
      <c r="D26" s="9">
        <f>SUM(D18:D25)</f>
        <v>99447</v>
      </c>
      <c r="E26" s="9">
        <f>SUM(E18:E25)</f>
        <v>121753.57999999999</v>
      </c>
      <c r="F26" s="9">
        <f>SUM(F18:F25)</f>
        <v>5643.46</v>
      </c>
      <c r="G26" s="9">
        <f t="shared" si="0"/>
        <v>18.321350386575901</v>
      </c>
      <c r="H26" s="9">
        <f t="shared" si="1"/>
        <v>25.299167522156825</v>
      </c>
      <c r="I26" s="9">
        <f t="shared" si="2"/>
        <v>4.6351491266211644</v>
      </c>
    </row>
    <row r="27" spans="1:9" x14ac:dyDescent="0.3">
      <c r="A27" s="5">
        <v>1</v>
      </c>
      <c r="B27" s="5" t="s">
        <v>18</v>
      </c>
      <c r="C27" s="8">
        <v>855.11</v>
      </c>
      <c r="D27" s="8">
        <v>156</v>
      </c>
      <c r="E27" s="8">
        <v>1011.26</v>
      </c>
      <c r="F27" s="8">
        <v>49.7</v>
      </c>
      <c r="G27" s="8">
        <f t="shared" si="0"/>
        <v>84.558867155825411</v>
      </c>
      <c r="H27" s="8">
        <f t="shared" si="1"/>
        <v>5.8121177392382268</v>
      </c>
      <c r="I27" s="8">
        <f t="shared" si="2"/>
        <v>4.9146609180626157</v>
      </c>
    </row>
    <row r="28" spans="1:9" x14ac:dyDescent="0.3">
      <c r="A28" s="6" t="s">
        <v>36</v>
      </c>
      <c r="B28" s="6" t="s">
        <v>29</v>
      </c>
      <c r="C28" s="9">
        <v>855.11</v>
      </c>
      <c r="D28" s="9">
        <v>156</v>
      </c>
      <c r="E28" s="9">
        <v>1011.26</v>
      </c>
      <c r="F28" s="9">
        <v>49.7</v>
      </c>
      <c r="G28" s="9">
        <f t="shared" si="0"/>
        <v>84.558867155825411</v>
      </c>
      <c r="H28" s="9">
        <f t="shared" si="1"/>
        <v>5.8121177392382268</v>
      </c>
      <c r="I28" s="9">
        <f t="shared" si="2"/>
        <v>4.9146609180626157</v>
      </c>
    </row>
    <row r="29" spans="1:9" x14ac:dyDescent="0.3">
      <c r="A29" s="5">
        <v>1</v>
      </c>
      <c r="B29" s="5" t="s">
        <v>21</v>
      </c>
      <c r="C29" s="8">
        <v>18273.12</v>
      </c>
      <c r="D29" s="8">
        <v>28475</v>
      </c>
      <c r="E29" s="8">
        <v>46748.23</v>
      </c>
      <c r="F29" s="8">
        <v>4941.63</v>
      </c>
      <c r="G29" s="8">
        <f t="shared" si="0"/>
        <v>39.08836762375816</v>
      </c>
      <c r="H29" s="8">
        <f t="shared" si="1"/>
        <v>27.043165042422974</v>
      </c>
      <c r="I29" s="8">
        <f t="shared" si="2"/>
        <v>10.570731768881943</v>
      </c>
    </row>
    <row r="30" spans="1:9" x14ac:dyDescent="0.3">
      <c r="A30" s="6" t="s">
        <v>30</v>
      </c>
      <c r="B30" s="6" t="s">
        <v>29</v>
      </c>
      <c r="C30" s="9">
        <v>18273.12</v>
      </c>
      <c r="D30" s="9">
        <v>28475</v>
      </c>
      <c r="E30" s="9">
        <v>46748.23</v>
      </c>
      <c r="F30" s="9">
        <v>4941.63</v>
      </c>
      <c r="G30" s="9">
        <f t="shared" si="0"/>
        <v>39.08836762375816</v>
      </c>
      <c r="H30" s="9">
        <f t="shared" si="1"/>
        <v>27.043165042422974</v>
      </c>
      <c r="I30" s="9">
        <f t="shared" si="2"/>
        <v>10.570731768881943</v>
      </c>
    </row>
    <row r="31" spans="1:9" ht="16.8" customHeight="1" x14ac:dyDescent="0.3">
      <c r="A31" s="5">
        <v>1</v>
      </c>
      <c r="B31" s="7" t="s">
        <v>22</v>
      </c>
      <c r="C31" s="8">
        <v>22892.2</v>
      </c>
      <c r="D31" s="8">
        <v>18567</v>
      </c>
      <c r="E31" s="8">
        <v>41459.03</v>
      </c>
      <c r="F31" s="8">
        <v>458.04</v>
      </c>
      <c r="G31" s="8">
        <f t="shared" si="0"/>
        <v>55.21643897602042</v>
      </c>
      <c r="H31" s="8">
        <f t="shared" si="1"/>
        <v>2.0008561868234596</v>
      </c>
      <c r="I31" s="8">
        <f t="shared" si="2"/>
        <v>1.1048015353953049</v>
      </c>
    </row>
    <row r="32" spans="1:9" ht="17.399999999999999" customHeight="1" x14ac:dyDescent="0.3">
      <c r="A32" s="6" t="s">
        <v>34</v>
      </c>
      <c r="B32" s="6" t="s">
        <v>29</v>
      </c>
      <c r="C32" s="9">
        <f>C17+C26+C28+C30+C31</f>
        <v>327425.11</v>
      </c>
      <c r="D32" s="9">
        <f t="shared" ref="D32:E32" si="3">D17+D26+D28+D30+D31</f>
        <v>723270</v>
      </c>
      <c r="E32" s="9">
        <f t="shared" si="3"/>
        <v>1050694.8</v>
      </c>
      <c r="F32" s="9">
        <f>F17+F26+F28+F30+F31</f>
        <v>126240.21</v>
      </c>
      <c r="G32" s="9">
        <f t="shared" si="0"/>
        <v>31.162722990539208</v>
      </c>
      <c r="H32" s="9">
        <f t="shared" si="1"/>
        <v>38.55544554906006</v>
      </c>
      <c r="I32" s="9">
        <f t="shared" si="2"/>
        <v>12.014926694221767</v>
      </c>
    </row>
    <row r="33" spans="1:9" x14ac:dyDescent="0.3">
      <c r="A33" s="5">
        <v>1</v>
      </c>
      <c r="B33" s="5" t="s">
        <v>39</v>
      </c>
      <c r="C33" s="8">
        <v>9124.09</v>
      </c>
      <c r="D33" s="8">
        <v>0</v>
      </c>
      <c r="E33" s="8">
        <v>9124.09</v>
      </c>
      <c r="F33" s="8">
        <v>0</v>
      </c>
      <c r="G33" s="8">
        <f t="shared" si="0"/>
        <v>100</v>
      </c>
      <c r="H33" s="8">
        <f t="shared" si="1"/>
        <v>0</v>
      </c>
      <c r="I33" s="8">
        <f t="shared" si="2"/>
        <v>0</v>
      </c>
    </row>
    <row r="34" spans="1:9" x14ac:dyDescent="0.3">
      <c r="A34" s="5">
        <v>1</v>
      </c>
      <c r="B34" s="5" t="s">
        <v>20</v>
      </c>
      <c r="C34" s="8">
        <v>153701.16</v>
      </c>
      <c r="D34" s="8">
        <v>0</v>
      </c>
      <c r="E34" s="8">
        <v>153701.16</v>
      </c>
      <c r="F34" s="8">
        <v>0</v>
      </c>
      <c r="G34" s="8">
        <f t="shared" si="0"/>
        <v>100</v>
      </c>
      <c r="H34" s="8">
        <f t="shared" si="1"/>
        <v>0</v>
      </c>
      <c r="I34" s="8">
        <f t="shared" si="2"/>
        <v>0</v>
      </c>
    </row>
    <row r="35" spans="1:9" x14ac:dyDescent="0.3">
      <c r="A35" s="6" t="s">
        <v>31</v>
      </c>
      <c r="B35" s="6" t="s">
        <v>29</v>
      </c>
      <c r="C35" s="9">
        <f>C32+C33+C34</f>
        <v>490250.36</v>
      </c>
      <c r="D35" s="9">
        <f t="shared" ref="D35:E35" si="4">D32+D33+D34</f>
        <v>723270</v>
      </c>
      <c r="E35" s="9">
        <f t="shared" si="4"/>
        <v>1213520.05</v>
      </c>
      <c r="F35" s="9">
        <f>F32+F33+F34</f>
        <v>126240.21</v>
      </c>
      <c r="G35" s="9">
        <f t="shared" si="0"/>
        <v>40.399032549977235</v>
      </c>
      <c r="H35" s="9">
        <f t="shared" si="1"/>
        <v>25.750151412433436</v>
      </c>
      <c r="I35" s="9">
        <f>F35/E35*100</f>
        <v>10.402812050777406</v>
      </c>
    </row>
  </sheetData>
  <mergeCells count="3">
    <mergeCell ref="A1:I1"/>
    <mergeCell ref="A2:I2"/>
    <mergeCell ref="A3:I3"/>
  </mergeCells>
  <printOptions gridLines="1"/>
  <pageMargins left="1.05" right="0.25" top="0.75" bottom="0.75" header="0.3" footer="0.3"/>
  <pageSetup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2024-11-02T07:57:34Z</cp:lastPrinted>
  <dcterms:created xsi:type="dcterms:W3CDTF">2020-09-17T13:13:34Z</dcterms:created>
  <dcterms:modified xsi:type="dcterms:W3CDTF">2024-11-02T07:57:34Z</dcterms:modified>
</cp:coreProperties>
</file>